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iver gade monitoring\"/>
    </mc:Choice>
  </mc:AlternateContent>
  <xr:revisionPtr revIDLastSave="0" documentId="13_ncr:1_{341552E2-83F0-4AB7-AB03-74D9B075558A}" xr6:coauthVersionLast="47" xr6:coauthVersionMax="47" xr10:uidLastSave="{00000000-0000-0000-0000-000000000000}"/>
  <bookViews>
    <workbookView xWindow="-110" yWindow="-110" windowWidth="22620" windowHeight="13500" tabRatio="914" activeTab="2" xr2:uid="{00000000-000D-0000-FFFF-FFFF00000000}"/>
  </bookViews>
  <sheets>
    <sheet name="Site 1" sheetId="4" r:id="rId1"/>
    <sheet name="Site 2" sheetId="5" r:id="rId2"/>
    <sheet name="Site 3" sheetId="6" r:id="rId3"/>
  </sheets>
  <definedNames>
    <definedName name="_xlnm.Print_Area" localSheetId="0">'Site 1'!$D$1:$AF$44</definedName>
    <definedName name="_xlnm.Print_Area" localSheetId="1">'Site 2'!$D$1:$AF$44</definedName>
    <definedName name="_xlnm.Print_Area" localSheetId="2">'Site 3'!$D$1:$AF$44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H44" i="6" s="1"/>
  <c r="F46" i="6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F47" i="5"/>
  <c r="AD47" i="5"/>
  <c r="AB47" i="5"/>
  <c r="Z47" i="5"/>
  <c r="X47" i="5"/>
  <c r="V47" i="5"/>
  <c r="T47" i="5"/>
  <c r="R47" i="5"/>
  <c r="P47" i="5"/>
  <c r="N47" i="5"/>
  <c r="N44" i="5" s="1"/>
  <c r="L47" i="5"/>
  <c r="J47" i="5"/>
  <c r="H47" i="5"/>
  <c r="F47" i="5"/>
  <c r="F44" i="5" s="1"/>
  <c r="AF46" i="5"/>
  <c r="AD46" i="5"/>
  <c r="AD44" i="5" s="1"/>
  <c r="AB46" i="5"/>
  <c r="Z46" i="5"/>
  <c r="Z44" i="5" s="1"/>
  <c r="X46" i="5"/>
  <c r="V46" i="5"/>
  <c r="T46" i="5"/>
  <c r="R46" i="5"/>
  <c r="R44" i="5" s="1"/>
  <c r="P46" i="5"/>
  <c r="N46" i="5"/>
  <c r="L46" i="5"/>
  <c r="J46" i="5"/>
  <c r="H46" i="5"/>
  <c r="F46" i="5"/>
  <c r="V44" i="5"/>
  <c r="AC54" i="4"/>
  <c r="AB54" i="4"/>
  <c r="AB53" i="4"/>
  <c r="AB52" i="4"/>
  <c r="AB51" i="4"/>
  <c r="AB50" i="4"/>
  <c r="AB49" i="4"/>
  <c r="AB48" i="4"/>
  <c r="AB47" i="4"/>
  <c r="AB46" i="4"/>
  <c r="AF54" i="4"/>
  <c r="AE54" i="4"/>
  <c r="AD54" i="4"/>
  <c r="AA54" i="4"/>
  <c r="Z54" i="4"/>
  <c r="Y54" i="4"/>
  <c r="X54" i="4"/>
  <c r="W54" i="4"/>
  <c r="V54" i="4"/>
  <c r="U54" i="4"/>
  <c r="T54" i="4"/>
  <c r="S54" i="4"/>
  <c r="AD48" i="4"/>
  <c r="AD52" i="4"/>
  <c r="AD46" i="4"/>
  <c r="AD47" i="4"/>
  <c r="AD49" i="4"/>
  <c r="AD50" i="4"/>
  <c r="AD51" i="4"/>
  <c r="AD53" i="4"/>
  <c r="Z49" i="4"/>
  <c r="Z46" i="4"/>
  <c r="Z47" i="4"/>
  <c r="Z48" i="4"/>
  <c r="Z50" i="4"/>
  <c r="Z51" i="4"/>
  <c r="Z52" i="4"/>
  <c r="Z53" i="4"/>
  <c r="X47" i="4"/>
  <c r="X46" i="4"/>
  <c r="X48" i="4"/>
  <c r="X49" i="4"/>
  <c r="X50" i="4"/>
  <c r="X51" i="4"/>
  <c r="X52" i="4"/>
  <c r="X53" i="4"/>
  <c r="V52" i="4"/>
  <c r="V46" i="4"/>
  <c r="V47" i="4"/>
  <c r="V48" i="4"/>
  <c r="V49" i="4"/>
  <c r="V50" i="4"/>
  <c r="V51" i="4"/>
  <c r="V53" i="4"/>
  <c r="T48" i="4"/>
  <c r="T46" i="4"/>
  <c r="T47" i="4"/>
  <c r="T49" i="4"/>
  <c r="T50" i="4"/>
  <c r="T51" i="4"/>
  <c r="T52" i="4"/>
  <c r="T53" i="4"/>
  <c r="R49" i="4"/>
  <c r="R46" i="4"/>
  <c r="R47" i="4"/>
  <c r="R48" i="4"/>
  <c r="R50" i="4"/>
  <c r="R51" i="4"/>
  <c r="R52" i="4"/>
  <c r="R53" i="4"/>
  <c r="P46" i="4"/>
  <c r="P47" i="4"/>
  <c r="P48" i="4"/>
  <c r="P49" i="4"/>
  <c r="P50" i="4"/>
  <c r="P51" i="4"/>
  <c r="P52" i="4"/>
  <c r="P53" i="4"/>
  <c r="N46" i="4"/>
  <c r="N47" i="4"/>
  <c r="N48" i="4"/>
  <c r="N49" i="4"/>
  <c r="N50" i="4"/>
  <c r="N51" i="4"/>
  <c r="N52" i="4"/>
  <c r="N53" i="4"/>
  <c r="L49" i="4"/>
  <c r="L46" i="4"/>
  <c r="L47" i="4"/>
  <c r="L48" i="4"/>
  <c r="L50" i="4"/>
  <c r="L51" i="4"/>
  <c r="L52" i="4"/>
  <c r="L53" i="4"/>
  <c r="J46" i="4"/>
  <c r="J47" i="4"/>
  <c r="J48" i="4"/>
  <c r="J49" i="4"/>
  <c r="J50" i="4"/>
  <c r="J51" i="4"/>
  <c r="J52" i="4"/>
  <c r="J53" i="4"/>
  <c r="H53" i="4"/>
  <c r="H49" i="4"/>
  <c r="H47" i="4"/>
  <c r="H50" i="4"/>
  <c r="H46" i="4"/>
  <c r="H48" i="4"/>
  <c r="H51" i="4"/>
  <c r="H52" i="4"/>
  <c r="F52" i="4"/>
  <c r="F51" i="4"/>
  <c r="F46" i="4"/>
  <c r="F47" i="4"/>
  <c r="F48" i="4"/>
  <c r="F49" i="4"/>
  <c r="F50" i="4"/>
  <c r="F53" i="4"/>
  <c r="F54" i="4"/>
  <c r="R54" i="4"/>
  <c r="P54" i="4"/>
  <c r="N54" i="4"/>
  <c r="L54" i="4"/>
  <c r="J54" i="4"/>
  <c r="H54" i="4"/>
  <c r="AF46" i="4"/>
  <c r="AF47" i="4"/>
  <c r="AF48" i="4"/>
  <c r="AF49" i="4"/>
  <c r="AF50" i="4"/>
  <c r="AF51" i="4"/>
  <c r="AF52" i="4"/>
  <c r="AF53" i="4"/>
  <c r="G54" i="4"/>
  <c r="I54" i="4"/>
  <c r="K54" i="4"/>
  <c r="M54" i="4"/>
  <c r="O54" i="4"/>
  <c r="Q54" i="4"/>
  <c r="N44" i="6" l="1"/>
  <c r="J44" i="6"/>
  <c r="F44" i="6"/>
  <c r="L44" i="6"/>
  <c r="H44" i="4"/>
  <c r="J44" i="5"/>
  <c r="AD44" i="4"/>
  <c r="AD44" i="6"/>
  <c r="AB44" i="6"/>
  <c r="Z44" i="4"/>
  <c r="Z44" i="6"/>
  <c r="X44" i="4"/>
  <c r="X44" i="6"/>
  <c r="V44" i="6"/>
  <c r="L44" i="4"/>
  <c r="N44" i="4"/>
  <c r="V44" i="4"/>
  <c r="L44" i="5"/>
  <c r="T44" i="5"/>
  <c r="AB44" i="5"/>
  <c r="F44" i="4"/>
  <c r="J44" i="4"/>
  <c r="AB44" i="4"/>
  <c r="H44" i="5"/>
  <c r="P44" i="5"/>
  <c r="X44" i="5"/>
  <c r="T44" i="4"/>
  <c r="T44" i="6"/>
  <c r="R44" i="4"/>
  <c r="R44" i="6"/>
  <c r="P44" i="6"/>
  <c r="P44" i="4"/>
</calcChain>
</file>

<file path=xl/sharedStrings.xml><?xml version="1.0" encoding="utf-8"?>
<sst xmlns="http://schemas.openxmlformats.org/spreadsheetml/2006/main" count="329" uniqueCount="75">
  <si>
    <t>Stoneflies</t>
  </si>
  <si>
    <t>A</t>
  </si>
  <si>
    <t>B</t>
  </si>
  <si>
    <t>C</t>
  </si>
  <si>
    <t>D</t>
  </si>
  <si>
    <t>Freshwater shrimp</t>
  </si>
  <si>
    <t>Cased caddis</t>
  </si>
  <si>
    <t>Caseless caddis</t>
  </si>
  <si>
    <t>o</t>
  </si>
  <si>
    <t>Trigger Level</t>
  </si>
  <si>
    <t>Date</t>
  </si>
  <si>
    <t>Category</t>
  </si>
  <si>
    <t>(A - D)</t>
  </si>
  <si>
    <t>Target Groups:</t>
  </si>
  <si>
    <t>Site grid reference</t>
  </si>
  <si>
    <t>Statutory body contact</t>
  </si>
  <si>
    <t>River</t>
  </si>
  <si>
    <t>Estimated number*</t>
  </si>
  <si>
    <r>
      <t>*</t>
    </r>
    <r>
      <rPr>
        <sz val="10"/>
        <rFont val="Times New Roman"/>
        <family val="1"/>
      </rPr>
      <t>estimated number is optional</t>
    </r>
  </si>
  <si>
    <t xml:space="preserve">           Trigger level</t>
  </si>
  <si>
    <t>Notes</t>
  </si>
  <si>
    <t>Riverfly Monitoring Initiative (RMI)</t>
  </si>
  <si>
    <t>RMI Group</t>
  </si>
  <si>
    <t>Recorded by</t>
  </si>
  <si>
    <t>Mayfly</t>
  </si>
  <si>
    <t>BWO</t>
  </si>
  <si>
    <t>Flat bodied</t>
  </si>
  <si>
    <t>Olives</t>
  </si>
  <si>
    <t>RMI Group Coordinator</t>
  </si>
  <si>
    <t>Site score</t>
  </si>
  <si>
    <t>Site specific trigger level set by the statutory body</t>
  </si>
  <si>
    <t>Mayflies</t>
  </si>
  <si>
    <t>Blue-winged olives</t>
  </si>
  <si>
    <t>Flat-bodied</t>
  </si>
  <si>
    <t>Friends of Gadebridge Park</t>
  </si>
  <si>
    <t>Gade</t>
  </si>
  <si>
    <t>Christine Ridley</t>
  </si>
  <si>
    <t>Allen Beechey</t>
  </si>
  <si>
    <t>Christine Ridley, Rodney Tucker</t>
  </si>
  <si>
    <t>Gadebridge Park upstream of outfall</t>
  </si>
  <si>
    <t>TL0509108428</t>
  </si>
  <si>
    <t>Friends of Gadebridge park</t>
  </si>
  <si>
    <t>Gadebridge Park Below Outfall</t>
  </si>
  <si>
    <t>TL0508208380</t>
  </si>
  <si>
    <t>Gadebridge Park, next to children's skate park</t>
  </si>
  <si>
    <t>Christien Ridley</t>
  </si>
  <si>
    <t>TL0525808008</t>
  </si>
  <si>
    <t>Christine Ridley &amp; Rodney Tucker</t>
  </si>
  <si>
    <t>Chris Ridley, Rodney Tucker</t>
  </si>
  <si>
    <t>Chris Ridley &amp; Rodney Tucker</t>
  </si>
  <si>
    <t>Chris Ridley, Rodn;ey Tucker</t>
  </si>
  <si>
    <t>cChris Ridley, Rodney Tucker</t>
  </si>
  <si>
    <t>cChris Ridley Rodney Tucker</t>
  </si>
  <si>
    <t xml:space="preserve"> Chris Ridley &amp; Rodney Tucker</t>
  </si>
  <si>
    <t>chris Ridley, Rodney Tucker</t>
  </si>
  <si>
    <t>Chris Ridley Rodney Tucker</t>
  </si>
  <si>
    <t>Chris Ridley , Rodney Tucker</t>
  </si>
  <si>
    <t>10.01.2026</t>
  </si>
  <si>
    <t>River fast flowing, but no flooding in the park in spite of much rain recently. The caselless Caddis were Net spinners.  Also caught 1 Stickleback, 1 Signal Crayfish and about 10 Blackfly Larvae.</t>
  </si>
  <si>
    <t xml:space="preserve">River fast flowing and wider than last month, due to recent rain. Several Olives were developing into flies as we began our kick sample. The Mayfly was a Green Drake. Also caught 3 empty Caddis cases, which were Weighted Case-makers, a Bullhead fish and several Blackfly larvae </t>
  </si>
  <si>
    <t>7.02.26</t>
  </si>
  <si>
    <t>River clear and high with a lot of silt around edge. 3 of Cased Caddis were weighted Casemakers. Also caught a few Blackfly larvae.</t>
  </si>
  <si>
    <t>7.02.2026</t>
  </si>
  <si>
    <t>River level high and so fast flowing that taking a sample was made very difficult. The Cased Caddis were pupating and very large. Also caught 5 empty Caddis Cases, two of which were weighted Casemakers and 10+ Blackfly larvae. Fact that the Cased Caddis were empty rather worrying?  Also noticed lots of Water Crowfoot growing on edge of river.</t>
  </si>
  <si>
    <t>2.03.26</t>
  </si>
  <si>
    <t>River clear, with more gravel showing. Also caught 3 empty Caddis cases, 1 large Bullhead, 1 Stickleback, 2 Signal Crayfish, 1 Blackfly Larva and 1 Cranefly Larva.</t>
  </si>
  <si>
    <t>2.03.2026</t>
  </si>
  <si>
    <t>River very fast flowing, enough to make the kick sample very difficult. Quie a lot of sediment and vegetation in the tray made sorting the sample difficult.  Also caught a few Blackfly Larvae.</t>
  </si>
  <si>
    <t>3.03.2026</t>
  </si>
  <si>
    <t>3.03.26</t>
  </si>
  <si>
    <t>River clear and quite fast flowing. The Mayflies were Green Drake. Also caught a damsel fly larva, a Blackfly larva, a pond snail and a small Crayfish.</t>
  </si>
  <si>
    <t>River clear and still very fast flowing. 8 of the Cased Caddis were weighted Case-makers and one was pupating. The Caseless Caddis was a Net Spinner. Also caught a Blackfly larva.</t>
  </si>
  <si>
    <t>13.05.26</t>
  </si>
  <si>
    <t>River clear, with less silt than usual. 4 of the Mayfly were Greendrake and 1 was a Prong gilled.  Also caught 1 Blackfly Larva, 1 Damselfly Larva and 5 very small Signal Crayfish.</t>
  </si>
  <si>
    <t>River level lower, but still very fast flowing. One of the Cased Caddis was a Bush tail and one was pupating. One of the Caseless Caddis was a Net spinner and one was a Green Sedge. Also caught 2 empty Weighted Cased Caddis, and some Olive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</si>
</sst>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1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vertical="justify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Protection="1">
      <protection locked="0"/>
    </xf>
    <xf numFmtId="164" fontId="3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 applyProtection="1"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8" fillId="3" borderId="5" xfId="0" applyFont="1" applyFill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2" borderId="0" xfId="0" applyFont="1" applyFill="1" applyAlignment="1">
      <alignment horizontal="right"/>
    </xf>
    <xf numFmtId="3" fontId="6" fillId="0" borderId="6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right" vertical="top" wrapText="1"/>
    </xf>
    <xf numFmtId="0" fontId="8" fillId="3" borderId="10" xfId="0" applyFont="1" applyFill="1" applyBorder="1" applyAlignment="1" applyProtection="1">
      <alignment horizontal="center" vertical="justify"/>
      <protection locked="0"/>
    </xf>
    <xf numFmtId="0" fontId="8" fillId="3" borderId="11" xfId="0" applyFont="1" applyFill="1" applyBorder="1" applyAlignment="1" applyProtection="1">
      <alignment horizontal="center" vertical="justify"/>
      <protection locked="0"/>
    </xf>
    <xf numFmtId="0" fontId="8" fillId="3" borderId="12" xfId="0" applyFont="1" applyFill="1" applyBorder="1" applyAlignment="1" applyProtection="1">
      <alignment horizontal="center" vertical="justify"/>
      <protection locked="0"/>
    </xf>
    <xf numFmtId="0" fontId="8" fillId="3" borderId="13" xfId="0" applyFont="1" applyFill="1" applyBorder="1" applyAlignment="1" applyProtection="1">
      <alignment horizontal="center" vertical="justify"/>
      <protection locked="0"/>
    </xf>
    <xf numFmtId="14" fontId="6" fillId="2" borderId="6" xfId="0" applyNumberFormat="1" applyFont="1" applyFill="1" applyBorder="1" applyAlignment="1">
      <alignment horizontal="center" wrapText="1"/>
    </xf>
    <xf numFmtId="14" fontId="6" fillId="2" borderId="14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3" fillId="3" borderId="19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7" xfId="0" applyFont="1" applyFill="1" applyBorder="1" applyProtection="1">
      <protection locked="0"/>
    </xf>
    <xf numFmtId="0" fontId="1" fillId="2" borderId="19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3" fillId="3" borderId="12" xfId="0" applyFont="1" applyFill="1" applyBorder="1" applyProtection="1">
      <protection locked="0"/>
    </xf>
    <xf numFmtId="0" fontId="13" fillId="3" borderId="21" xfId="0" applyFont="1" applyFill="1" applyBorder="1" applyProtection="1">
      <protection locked="0"/>
    </xf>
    <xf numFmtId="0" fontId="13" fillId="3" borderId="13" xfId="0" applyFont="1" applyFill="1" applyBorder="1" applyProtection="1">
      <protection locked="0"/>
    </xf>
    <xf numFmtId="0" fontId="13" fillId="3" borderId="19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8">
                  <c:v>3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BCC-A186-855DDEAA9CBD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BCC-A186-855DDEAA9CBD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1'!$F$51:$AF$51</c:f>
              <c:numCache>
                <c:formatCode>General</c:formatCode>
                <c:ptCount val="27"/>
                <c:pt idx="0">
                  <c:v>4</c:v>
                </c:pt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B-4BCC-A186-855DDEAA9CBD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B-4BCC-A186-855DDEAA9CBD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9"/>
                <c:pt idx="0">
                  <c:v>10.01.2026</c:v>
                </c:pt>
                <c:pt idx="2">
                  <c:v>7.02.26</c:v>
                </c:pt>
                <c:pt idx="4">
                  <c:v>2.03.26</c:v>
                </c:pt>
                <c:pt idx="6">
                  <c:v>3.03.26</c:v>
                </c:pt>
                <c:pt idx="8">
                  <c:v>13.05.26</c:v>
                </c:pt>
              </c:strCache>
            </c:strRef>
          </c:cat>
          <c:val>
            <c:numRef>
              <c:f>'Site 1'!$F$49:$AF$49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B-4BCC-A186-855DDEAA9CBD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9"/>
                <c:pt idx="0">
                  <c:v>10.01.2026</c:v>
                </c:pt>
                <c:pt idx="2">
                  <c:v>7.02.26</c:v>
                </c:pt>
                <c:pt idx="4">
                  <c:v>2.03.26</c:v>
                </c:pt>
                <c:pt idx="6">
                  <c:v>3.03.26</c:v>
                </c:pt>
                <c:pt idx="8">
                  <c:v>13.05.26</c:v>
                </c:pt>
              </c:strCache>
            </c:strRef>
          </c:cat>
          <c:val>
            <c:numRef>
              <c:f>'Site 1'!$F$48:$AF$48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B-4BCC-A186-855DDEAA9CBD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9"/>
                <c:pt idx="0">
                  <c:v>10.01.2026</c:v>
                </c:pt>
                <c:pt idx="2">
                  <c:v>7.02.26</c:v>
                </c:pt>
                <c:pt idx="4">
                  <c:v>2.03.26</c:v>
                </c:pt>
                <c:pt idx="6">
                  <c:v>3.03.26</c:v>
                </c:pt>
                <c:pt idx="8">
                  <c:v>13.05.26</c:v>
                </c:pt>
              </c:strCache>
            </c:strRef>
          </c:cat>
          <c:val>
            <c:numRef>
              <c:f>'Site 1'!$F$47:$AF$47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B-4BCC-A186-855DDEAA9CBD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1'!$F$29:$AE$29</c:f>
              <c:strCache>
                <c:ptCount val="9"/>
                <c:pt idx="0">
                  <c:v>10.01.2026</c:v>
                </c:pt>
                <c:pt idx="2">
                  <c:v>7.02.26</c:v>
                </c:pt>
                <c:pt idx="4">
                  <c:v>2.03.26</c:v>
                </c:pt>
                <c:pt idx="6">
                  <c:v>3.03.26</c:v>
                </c:pt>
                <c:pt idx="8">
                  <c:v>13.05.26</c:v>
                </c:pt>
              </c:strCache>
            </c:strRef>
          </c:cat>
          <c:val>
            <c:numRef>
              <c:f>'Site 1'!$F$46:$AF$46</c:f>
              <c:numCache>
                <c:formatCode>General</c:formatCode>
                <c:ptCount val="27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1980864"/>
        <c:axId val="311985344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1'!$F$29:$AE$29</c:f>
              <c:strCache>
                <c:ptCount val="9"/>
                <c:pt idx="0">
                  <c:v>10.01.2026</c:v>
                </c:pt>
                <c:pt idx="2">
                  <c:v>7.02.26</c:v>
                </c:pt>
                <c:pt idx="4">
                  <c:v>2.03.26</c:v>
                </c:pt>
                <c:pt idx="6">
                  <c:v>3.03.26</c:v>
                </c:pt>
                <c:pt idx="8">
                  <c:v>13.05.26</c:v>
                </c:pt>
              </c:strCache>
            </c:strRef>
          </c:cat>
          <c:val>
            <c:numRef>
              <c:f>'Site 1'!$F$54:$AE$54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80864"/>
        <c:axId val="311985344"/>
      </c:lineChart>
      <c:catAx>
        <c:axId val="31198086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198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0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23115577889452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2'!$F$53:$AF$53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806-A944-F19D4C82C181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F-4806-A944-F19D4C82C181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2'!$F$51:$AF$51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F-4806-A944-F19D4C82C181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F-4806-A944-F19D4C82C181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806-A944-F19D4C82C181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F-4806-A944-F19D4C82C181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F-4806-A944-F19D4C82C181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2'!$F$46:$AF$46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161392"/>
        <c:axId val="196783528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61392"/>
        <c:axId val="196783528"/>
      </c:lineChart>
      <c:catAx>
        <c:axId val="31216139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78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783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161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522613065326635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8">
                  <c:v>4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A-41D7-BDC6-09BC2E25C08B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A-41D7-BDC6-09BC2E25C08B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3'!$F$51:$AF$51</c:f>
              <c:numCache>
                <c:formatCode>General</c:formatCode>
                <c:ptCount val="27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8">
                  <c:v>3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A-41D7-BDC6-09BC2E25C08B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A-41D7-BDC6-09BC2E25C08B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9"/>
                <c:pt idx="0">
                  <c:v>10.01.2026</c:v>
                </c:pt>
                <c:pt idx="2">
                  <c:v>7.02.2026</c:v>
                </c:pt>
                <c:pt idx="4">
                  <c:v>2.03.2026</c:v>
                </c:pt>
                <c:pt idx="6">
                  <c:v>3.03.2026</c:v>
                </c:pt>
                <c:pt idx="8">
                  <c:v>13.05.26</c:v>
                </c:pt>
              </c:strCache>
            </c:strRef>
          </c:cat>
          <c:val>
            <c:numRef>
              <c:f>'Site 3'!$F$49:$AF$49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A-41D7-BDC6-09BC2E25C08B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9"/>
                <c:pt idx="0">
                  <c:v>10.01.2026</c:v>
                </c:pt>
                <c:pt idx="2">
                  <c:v>7.02.2026</c:v>
                </c:pt>
                <c:pt idx="4">
                  <c:v>2.03.2026</c:v>
                </c:pt>
                <c:pt idx="6">
                  <c:v>3.03.2026</c:v>
                </c:pt>
                <c:pt idx="8">
                  <c:v>13.05.26</c:v>
                </c:pt>
              </c:strCache>
            </c:strRef>
          </c:cat>
          <c:val>
            <c:numRef>
              <c:f>'Site 3'!$F$48:$AF$48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FA-41D7-BDC6-09BC2E25C08B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9"/>
                <c:pt idx="0">
                  <c:v>10.01.2026</c:v>
                </c:pt>
                <c:pt idx="2">
                  <c:v>7.02.2026</c:v>
                </c:pt>
                <c:pt idx="4">
                  <c:v>2.03.2026</c:v>
                </c:pt>
                <c:pt idx="6">
                  <c:v>3.03.2026</c:v>
                </c:pt>
                <c:pt idx="8">
                  <c:v>13.05.26</c:v>
                </c:pt>
              </c:strCache>
            </c:strRef>
          </c:cat>
          <c:val>
            <c:numRef>
              <c:f>'Site 3'!$F$47:$AF$47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A-41D7-BDC6-09BC2E25C08B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3'!$F$29:$AE$29</c:f>
              <c:strCache>
                <c:ptCount val="9"/>
                <c:pt idx="0">
                  <c:v>10.01.2026</c:v>
                </c:pt>
                <c:pt idx="2">
                  <c:v>7.02.2026</c:v>
                </c:pt>
                <c:pt idx="4">
                  <c:v>2.03.2026</c:v>
                </c:pt>
                <c:pt idx="6">
                  <c:v>3.03.2026</c:v>
                </c:pt>
                <c:pt idx="8">
                  <c:v>13.05.26</c:v>
                </c:pt>
              </c:strCache>
            </c:strRef>
          </c:cat>
          <c:val>
            <c:numRef>
              <c:f>'Site 3'!$F$46:$AF$46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085688"/>
        <c:axId val="312364192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3'!$F$29:$AE$29</c:f>
              <c:strCache>
                <c:ptCount val="9"/>
                <c:pt idx="0">
                  <c:v>10.01.2026</c:v>
                </c:pt>
                <c:pt idx="2">
                  <c:v>7.02.2026</c:v>
                </c:pt>
                <c:pt idx="4">
                  <c:v>2.03.2026</c:v>
                </c:pt>
                <c:pt idx="6">
                  <c:v>3.03.2026</c:v>
                </c:pt>
                <c:pt idx="8">
                  <c:v>13.05.26</c:v>
                </c:pt>
              </c:strCache>
            </c:strRef>
          </c:cat>
          <c:val>
            <c:numRef>
              <c:f>'Site 3'!$F$54:$AE$54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85688"/>
        <c:axId val="312364192"/>
      </c:lineChart>
      <c:catAx>
        <c:axId val="31208568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36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3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085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22110552763818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2050" name="Picture 3" descr="RP logo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4098" name="Picture 2" descr="RP logo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1026" name="Picture 2" descr="RP logo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N41" sqref="N41:O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39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40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60</v>
      </c>
      <c r="I29" s="85"/>
      <c r="J29" s="84" t="s">
        <v>64</v>
      </c>
      <c r="K29" s="85"/>
      <c r="L29" s="84" t="s">
        <v>69</v>
      </c>
      <c r="M29" s="85"/>
      <c r="N29" s="84" t="s">
        <v>72</v>
      </c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38</v>
      </c>
      <c r="G30" s="83"/>
      <c r="H30" s="82" t="s">
        <v>38</v>
      </c>
      <c r="I30" s="83"/>
      <c r="J30" s="82" t="s">
        <v>48</v>
      </c>
      <c r="K30" s="83"/>
      <c r="L30" s="82" t="s">
        <v>48</v>
      </c>
      <c r="M30" s="83"/>
      <c r="N30" s="82" t="s">
        <v>48</v>
      </c>
      <c r="O30" s="83"/>
      <c r="P30" s="82" t="s">
        <v>48</v>
      </c>
      <c r="Q30" s="83"/>
      <c r="R30" s="82" t="s">
        <v>48</v>
      </c>
      <c r="S30" s="83"/>
      <c r="T30" s="82" t="s">
        <v>48</v>
      </c>
      <c r="U30" s="83"/>
      <c r="V30" s="82" t="s">
        <v>48</v>
      </c>
      <c r="W30" s="83"/>
      <c r="X30" s="82" t="s">
        <v>52</v>
      </c>
      <c r="Y30" s="83"/>
      <c r="Z30" s="82" t="s">
        <v>55</v>
      </c>
      <c r="AA30" s="83"/>
      <c r="AB30" s="82" t="s">
        <v>56</v>
      </c>
      <c r="AC30" s="83"/>
      <c r="AD30" s="82" t="s">
        <v>55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/>
      <c r="G33" s="32"/>
      <c r="H33" s="33" t="s">
        <v>1</v>
      </c>
      <c r="I33" s="31">
        <v>5</v>
      </c>
      <c r="J33" s="33" t="s">
        <v>1</v>
      </c>
      <c r="K33" s="31">
        <v>7</v>
      </c>
      <c r="L33" s="33" t="s">
        <v>1</v>
      </c>
      <c r="M33" s="31">
        <v>6</v>
      </c>
      <c r="N33" s="33" t="s">
        <v>1</v>
      </c>
      <c r="O33" s="31">
        <v>6</v>
      </c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 t="s">
        <v>1</v>
      </c>
      <c r="G34" s="32">
        <v>3</v>
      </c>
      <c r="H34" s="34"/>
      <c r="I34" s="31"/>
      <c r="J34" s="34"/>
      <c r="K34" s="31"/>
      <c r="L34" s="33"/>
      <c r="M34" s="31"/>
      <c r="N34" s="33"/>
      <c r="O34" s="31"/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 t="s">
        <v>1</v>
      </c>
      <c r="M35" s="31">
        <v>2</v>
      </c>
      <c r="N35" s="33" t="s">
        <v>1</v>
      </c>
      <c r="O35" s="31">
        <v>5</v>
      </c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 t="s">
        <v>1</v>
      </c>
      <c r="G36" s="32">
        <v>2</v>
      </c>
      <c r="H36" s="34"/>
      <c r="I36" s="31"/>
      <c r="J36" s="34"/>
      <c r="K36" s="31"/>
      <c r="L36" s="33" t="s">
        <v>1</v>
      </c>
      <c r="M36" s="31">
        <v>1</v>
      </c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4</v>
      </c>
      <c r="G38" s="32">
        <v>1000</v>
      </c>
      <c r="H38" s="34" t="s">
        <v>2</v>
      </c>
      <c r="I38" s="31">
        <v>50</v>
      </c>
      <c r="J38" s="34" t="s">
        <v>3</v>
      </c>
      <c r="K38" s="31">
        <v>150</v>
      </c>
      <c r="L38" s="33" t="s">
        <v>3</v>
      </c>
      <c r="M38" s="31">
        <v>140</v>
      </c>
      <c r="N38" s="33" t="s">
        <v>2</v>
      </c>
      <c r="O38" s="31">
        <v>100</v>
      </c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4</v>
      </c>
      <c r="G40" s="49">
        <v>2000</v>
      </c>
      <c r="H40" s="48" t="s">
        <v>4</v>
      </c>
      <c r="I40" s="50">
        <v>1010</v>
      </c>
      <c r="J40" s="48" t="s">
        <v>4</v>
      </c>
      <c r="K40" s="50">
        <v>10500</v>
      </c>
      <c r="L40" s="51" t="s">
        <v>3</v>
      </c>
      <c r="M40" s="50">
        <v>800</v>
      </c>
      <c r="N40" s="51" t="s">
        <v>3</v>
      </c>
      <c r="O40" s="50">
        <v>900</v>
      </c>
      <c r="P40" s="51"/>
      <c r="Q40" s="50"/>
      <c r="R40" s="48"/>
      <c r="S40" s="50"/>
      <c r="T40" s="48"/>
      <c r="U40" s="72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58</v>
      </c>
      <c r="G41" s="77"/>
      <c r="H41" s="76" t="s">
        <v>61</v>
      </c>
      <c r="I41" s="77"/>
      <c r="J41" s="76" t="s">
        <v>65</v>
      </c>
      <c r="K41" s="77"/>
      <c r="L41" s="76" t="s">
        <v>70</v>
      </c>
      <c r="M41" s="77"/>
      <c r="N41" s="76" t="s">
        <v>73</v>
      </c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10</v>
      </c>
      <c r="G44" s="27"/>
      <c r="H44" s="27">
        <f>SUM(H46:H53)</f>
        <v>7</v>
      </c>
      <c r="I44" s="27"/>
      <c r="J44" s="27">
        <f>SUM(J46:J53)</f>
        <v>8</v>
      </c>
      <c r="K44" s="27"/>
      <c r="L44" s="27">
        <f>SUM(L46:L53)</f>
        <v>9</v>
      </c>
      <c r="M44" s="27"/>
      <c r="N44" s="27">
        <f>SUM(N46:N53)</f>
        <v>7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0</v>
      </c>
      <c r="G46" s="68"/>
      <c r="H46" s="68">
        <f t="shared" ref="H46:H53" si="1">VLOOKUP(H33,$A$31:$B$37,2)</f>
        <v>1</v>
      </c>
      <c r="I46" s="68"/>
      <c r="J46" s="68">
        <f t="shared" ref="J46:J53" si="2">VLOOKUP(J33,$A$31:$B$37,2)</f>
        <v>1</v>
      </c>
      <c r="K46" s="68"/>
      <c r="L46" s="68">
        <f t="shared" ref="L46:L53" si="3">VLOOKUP(L33,$A$31:$B$37,2)</f>
        <v>1</v>
      </c>
      <c r="M46" s="68"/>
      <c r="N46" s="68">
        <f t="shared" ref="N46:N53" si="4">VLOOKUP(N33,$A$31:$B$37,2)</f>
        <v>1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1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1</v>
      </c>
      <c r="M48" s="68"/>
      <c r="N48" s="68">
        <f t="shared" si="4"/>
        <v>1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1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1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4</v>
      </c>
      <c r="G51" s="68"/>
      <c r="H51" s="68">
        <f t="shared" si="1"/>
        <v>2</v>
      </c>
      <c r="I51" s="68"/>
      <c r="J51" s="68">
        <f t="shared" si="2"/>
        <v>3</v>
      </c>
      <c r="K51" s="68"/>
      <c r="L51" s="68">
        <f t="shared" si="3"/>
        <v>3</v>
      </c>
      <c r="M51" s="68"/>
      <c r="N51" s="68">
        <f t="shared" si="4"/>
        <v>2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4</v>
      </c>
      <c r="G53" s="68"/>
      <c r="H53" s="68">
        <f t="shared" si="1"/>
        <v>4</v>
      </c>
      <c r="I53" s="68"/>
      <c r="J53" s="68">
        <f t="shared" si="2"/>
        <v>4</v>
      </c>
      <c r="K53" s="68"/>
      <c r="L53" s="68">
        <f t="shared" si="3"/>
        <v>3</v>
      </c>
      <c r="M53" s="68"/>
      <c r="N53" s="68">
        <f t="shared" si="4"/>
        <v>3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H2:N2"/>
    <mergeCell ref="H41:I42"/>
    <mergeCell ref="L41:M42"/>
    <mergeCell ref="AD41:AE42"/>
    <mergeCell ref="AB41:AC42"/>
    <mergeCell ref="Z30:AA30"/>
    <mergeCell ref="AD30:AE30"/>
    <mergeCell ref="AE31:AE32"/>
    <mergeCell ref="Z41:AA42"/>
    <mergeCell ref="AD28:AE28"/>
    <mergeCell ref="X28:Y28"/>
    <mergeCell ref="Z29:AA29"/>
    <mergeCell ref="X41:Y42"/>
    <mergeCell ref="AC31:AC32"/>
    <mergeCell ref="Y31:Y32"/>
    <mergeCell ref="Z28:AA28"/>
    <mergeCell ref="AD29:AE29"/>
    <mergeCell ref="AB29:AC29"/>
    <mergeCell ref="V29:W29"/>
    <mergeCell ref="R28:S28"/>
    <mergeCell ref="T28:U28"/>
    <mergeCell ref="V28:W28"/>
    <mergeCell ref="AB30:AC30"/>
    <mergeCell ref="AA31:AA32"/>
    <mergeCell ref="X30:Y30"/>
    <mergeCell ref="L28:M28"/>
    <mergeCell ref="N28:O28"/>
    <mergeCell ref="X29:Y29"/>
    <mergeCell ref="V30:W30"/>
    <mergeCell ref="N29:O29"/>
    <mergeCell ref="Q31:Q32"/>
    <mergeCell ref="R29:S29"/>
    <mergeCell ref="P29:Q29"/>
    <mergeCell ref="T29:U29"/>
    <mergeCell ref="L29:M29"/>
    <mergeCell ref="AB28:AC28"/>
    <mergeCell ref="M31:M32"/>
    <mergeCell ref="L30:M30"/>
    <mergeCell ref="V41:W42"/>
    <mergeCell ref="S31:S32"/>
    <mergeCell ref="U31:U32"/>
    <mergeCell ref="W31:W32"/>
    <mergeCell ref="H3:N3"/>
    <mergeCell ref="P28:Q28"/>
    <mergeCell ref="U4:W5"/>
    <mergeCell ref="U6:W6"/>
    <mergeCell ref="U13:W13"/>
    <mergeCell ref="U14:W14"/>
    <mergeCell ref="U7:W7"/>
    <mergeCell ref="U9:W9"/>
    <mergeCell ref="U10:W10"/>
    <mergeCell ref="U11:W11"/>
    <mergeCell ref="U8:W8"/>
    <mergeCell ref="U12:W12"/>
    <mergeCell ref="N41:O42"/>
    <mergeCell ref="O31:O32"/>
    <mergeCell ref="T41:U42"/>
    <mergeCell ref="P30:Q30"/>
    <mergeCell ref="R30:S30"/>
    <mergeCell ref="T30:U30"/>
    <mergeCell ref="P41:Q42"/>
    <mergeCell ref="N30:O30"/>
    <mergeCell ref="R41:S42"/>
    <mergeCell ref="F28:G28"/>
    <mergeCell ref="H28:I28"/>
    <mergeCell ref="J28:K28"/>
    <mergeCell ref="D41:D42"/>
    <mergeCell ref="F41:G42"/>
    <mergeCell ref="G31:G32"/>
    <mergeCell ref="I31:I32"/>
    <mergeCell ref="H30:I30"/>
    <mergeCell ref="J30:K30"/>
    <mergeCell ref="J29:K29"/>
    <mergeCell ref="H29:I29"/>
    <mergeCell ref="F30:G30"/>
    <mergeCell ref="F29:G29"/>
    <mergeCell ref="K31:K32"/>
    <mergeCell ref="J41:K42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F41" sqref="F41:K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42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41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43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/>
      <c r="G29" s="8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38</v>
      </c>
      <c r="I30" s="83"/>
      <c r="J30" s="82" t="s">
        <v>48</v>
      </c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2"/>
      <c r="AC30" s="83"/>
      <c r="AD30" s="82"/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/>
      <c r="G33" s="32"/>
      <c r="H33" s="33"/>
      <c r="I33" s="31"/>
      <c r="J33" s="33"/>
      <c r="K33" s="31"/>
      <c r="L33" s="33"/>
      <c r="M33" s="31"/>
      <c r="N33" s="33"/>
      <c r="O33" s="31"/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/>
      <c r="M34" s="31"/>
      <c r="N34" s="33"/>
      <c r="O34" s="31"/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/>
      <c r="G38" s="32"/>
      <c r="H38" s="34"/>
      <c r="I38" s="31"/>
      <c r="J38" s="34"/>
      <c r="K38" s="31"/>
      <c r="L38" s="33"/>
      <c r="M38" s="31"/>
      <c r="N38" s="33"/>
      <c r="O38" s="31"/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/>
      <c r="G40" s="49"/>
      <c r="H40" s="48"/>
      <c r="I40" s="50"/>
      <c r="J40" s="48"/>
      <c r="K40" s="50"/>
      <c r="L40" s="51"/>
      <c r="M40" s="50"/>
      <c r="N40" s="51"/>
      <c r="O40" s="50"/>
      <c r="P40" s="51"/>
      <c r="Q40" s="50"/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/>
      <c r="G41" s="77"/>
      <c r="H41" s="76"/>
      <c r="I41" s="77"/>
      <c r="J41" s="76"/>
      <c r="K41" s="77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0</v>
      </c>
      <c r="G44" s="27"/>
      <c r="H44" s="27">
        <f>SUM(H46:H53)</f>
        <v>0</v>
      </c>
      <c r="I44" s="27"/>
      <c r="J44" s="27">
        <f>SUM(J46:J53)</f>
        <v>0</v>
      </c>
      <c r="K44" s="27"/>
      <c r="L44" s="27">
        <f>SUM(L46:L53)</f>
        <v>0</v>
      </c>
      <c r="M44" s="27"/>
      <c r="N44" s="27">
        <f>SUM(N46:N53)</f>
        <v>0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0</v>
      </c>
      <c r="G46" s="68"/>
      <c r="H46" s="68">
        <f t="shared" ref="H46:H53" si="1">VLOOKUP(H33,$A$31:$B$37,2)</f>
        <v>0</v>
      </c>
      <c r="I46" s="68"/>
      <c r="J46" s="68">
        <f t="shared" ref="J46:J53" si="2">VLOOKUP(J33,$A$31:$B$37,2)</f>
        <v>0</v>
      </c>
      <c r="K46" s="68"/>
      <c r="L46" s="68">
        <f t="shared" ref="L46:L53" si="3">VLOOKUP(L33,$A$31:$B$37,2)</f>
        <v>0</v>
      </c>
      <c r="M46" s="68"/>
      <c r="N46" s="68">
        <f t="shared" ref="N46:N53" si="4">VLOOKUP(N33,$A$31:$B$37,2)</f>
        <v>0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0</v>
      </c>
      <c r="G51" s="68"/>
      <c r="H51" s="68">
        <f t="shared" si="1"/>
        <v>0</v>
      </c>
      <c r="I51" s="68"/>
      <c r="J51" s="68">
        <f t="shared" si="2"/>
        <v>0</v>
      </c>
      <c r="K51" s="68"/>
      <c r="L51" s="68">
        <f t="shared" si="3"/>
        <v>0</v>
      </c>
      <c r="M51" s="68"/>
      <c r="N51" s="68">
        <f t="shared" si="4"/>
        <v>0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0</v>
      </c>
      <c r="G53" s="68"/>
      <c r="H53" s="68">
        <f t="shared" si="1"/>
        <v>0</v>
      </c>
      <c r="I53" s="68"/>
      <c r="J53" s="68">
        <f t="shared" si="2"/>
        <v>0</v>
      </c>
      <c r="K53" s="68"/>
      <c r="L53" s="68">
        <f t="shared" si="3"/>
        <v>0</v>
      </c>
      <c r="M53" s="68"/>
      <c r="N53" s="68">
        <f t="shared" si="4"/>
        <v>0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8"/>
  <sheetViews>
    <sheetView showGridLines="0" tabSelected="1" zoomScale="70" zoomScaleNormal="70" workbookViewId="0">
      <pane xSplit="5" topLeftCell="F1" activePane="topRight" state="frozen"/>
      <selection activeCell="C14" sqref="C14"/>
      <selection pane="topRight" activeCell="N41" sqref="N41:O42"/>
    </sheetView>
  </sheetViews>
  <sheetFormatPr defaultColWidth="9.1796875" defaultRowHeight="17.5" x14ac:dyDescent="0.35"/>
  <cols>
    <col min="1" max="1" width="2.81640625" style="4" hidden="1" customWidth="1"/>
    <col min="2" max="2" width="31.7265625" style="4" hidden="1" customWidth="1"/>
    <col min="3" max="3" width="1.453125" style="4" customWidth="1"/>
    <col min="4" max="4" width="25.54296875" style="4" customWidth="1"/>
    <col min="5" max="5" width="1.17968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6953125" style="4" customWidth="1"/>
    <col min="33" max="16384" width="9.17968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44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45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46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62</v>
      </c>
      <c r="I29" s="85"/>
      <c r="J29" s="84" t="s">
        <v>66</v>
      </c>
      <c r="K29" s="85"/>
      <c r="L29" s="84" t="s">
        <v>68</v>
      </c>
      <c r="M29" s="85"/>
      <c r="N29" s="84" t="s">
        <v>72</v>
      </c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48</v>
      </c>
      <c r="I30" s="83"/>
      <c r="J30" s="82" t="s">
        <v>48</v>
      </c>
      <c r="K30" s="83"/>
      <c r="L30" s="82" t="s">
        <v>49</v>
      </c>
      <c r="M30" s="83"/>
      <c r="N30" s="82" t="s">
        <v>48</v>
      </c>
      <c r="O30" s="83"/>
      <c r="P30" s="82" t="s">
        <v>50</v>
      </c>
      <c r="Q30" s="83"/>
      <c r="R30" s="82" t="s">
        <v>48</v>
      </c>
      <c r="S30" s="83"/>
      <c r="T30" s="82" t="s">
        <v>48</v>
      </c>
      <c r="U30" s="83"/>
      <c r="V30" s="82" t="s">
        <v>51</v>
      </c>
      <c r="W30" s="83"/>
      <c r="X30" s="82" t="s">
        <v>53</v>
      </c>
      <c r="Y30" s="83"/>
      <c r="Z30" s="82" t="s">
        <v>54</v>
      </c>
      <c r="AA30" s="83"/>
      <c r="AB30" s="82" t="s">
        <v>48</v>
      </c>
      <c r="AC30" s="83"/>
      <c r="AD30" s="82" t="s">
        <v>48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1</v>
      </c>
      <c r="H33" s="33" t="s">
        <v>1</v>
      </c>
      <c r="I33" s="31">
        <v>2</v>
      </c>
      <c r="J33" s="33" t="s">
        <v>1</v>
      </c>
      <c r="K33" s="31">
        <v>4</v>
      </c>
      <c r="L33" s="33" t="s">
        <v>2</v>
      </c>
      <c r="M33" s="31">
        <v>10</v>
      </c>
      <c r="N33" s="33" t="s">
        <v>1</v>
      </c>
      <c r="O33" s="31">
        <v>6</v>
      </c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 t="s">
        <v>1</v>
      </c>
      <c r="M34" s="31">
        <v>1</v>
      </c>
      <c r="N34" s="33" t="s">
        <v>1</v>
      </c>
      <c r="O34" s="31">
        <v>2</v>
      </c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 t="s">
        <v>1</v>
      </c>
      <c r="G35" s="32">
        <v>1</v>
      </c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2</v>
      </c>
      <c r="G38" s="32">
        <v>60</v>
      </c>
      <c r="H38" s="34" t="s">
        <v>2</v>
      </c>
      <c r="I38" s="31">
        <v>12</v>
      </c>
      <c r="J38" s="34" t="s">
        <v>2</v>
      </c>
      <c r="K38" s="31">
        <v>60</v>
      </c>
      <c r="L38" s="33" t="s">
        <v>3</v>
      </c>
      <c r="M38" s="31">
        <v>130</v>
      </c>
      <c r="N38" s="33" t="s">
        <v>3</v>
      </c>
      <c r="O38" s="31">
        <v>110</v>
      </c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4</v>
      </c>
      <c r="G40" s="49">
        <v>2000</v>
      </c>
      <c r="H40" s="48" t="s">
        <v>4</v>
      </c>
      <c r="I40" s="50">
        <v>250</v>
      </c>
      <c r="J40" s="48" t="s">
        <v>4</v>
      </c>
      <c r="K40" s="50">
        <v>2000</v>
      </c>
      <c r="L40" s="51" t="s">
        <v>4</v>
      </c>
      <c r="M40" s="50">
        <v>1050</v>
      </c>
      <c r="N40" s="51" t="s">
        <v>4</v>
      </c>
      <c r="O40" s="50">
        <v>1200</v>
      </c>
      <c r="P40" s="51"/>
      <c r="Q40" s="50"/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59</v>
      </c>
      <c r="G41" s="77"/>
      <c r="H41" s="76" t="s">
        <v>63</v>
      </c>
      <c r="I41" s="77"/>
      <c r="J41" s="76" t="s">
        <v>67</v>
      </c>
      <c r="K41" s="77"/>
      <c r="L41" s="76" t="s">
        <v>71</v>
      </c>
      <c r="M41" s="77"/>
      <c r="N41" s="76" t="s">
        <v>74</v>
      </c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8</v>
      </c>
      <c r="G44" s="27"/>
      <c r="H44" s="27">
        <f>SUM(H46:H53)</f>
        <v>7</v>
      </c>
      <c r="I44" s="27"/>
      <c r="J44" s="27">
        <f>SUM(J46:J53)</f>
        <v>7</v>
      </c>
      <c r="K44" s="27"/>
      <c r="L44" s="27">
        <f>SUM(L46:L53)</f>
        <v>10</v>
      </c>
      <c r="M44" s="27"/>
      <c r="N44" s="27">
        <f>SUM(N46:N53)</f>
        <v>9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1</v>
      </c>
      <c r="I46" s="68"/>
      <c r="J46" s="68">
        <f t="shared" ref="J46:J53" si="2">VLOOKUP(J33,$A$31:$B$37,2)</f>
        <v>1</v>
      </c>
      <c r="K46" s="68"/>
      <c r="L46" s="68">
        <f t="shared" ref="L46:L53" si="3">VLOOKUP(L33,$A$31:$B$37,2)</f>
        <v>2</v>
      </c>
      <c r="M46" s="68"/>
      <c r="N46" s="68">
        <f t="shared" ref="N46:N53" si="4">VLOOKUP(N33,$A$31:$B$37,2)</f>
        <v>1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1</v>
      </c>
      <c r="M47" s="68"/>
      <c r="N47" s="68">
        <f t="shared" si="4"/>
        <v>1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1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2</v>
      </c>
      <c r="G51" s="68"/>
      <c r="H51" s="68">
        <f t="shared" si="1"/>
        <v>2</v>
      </c>
      <c r="I51" s="68"/>
      <c r="J51" s="68">
        <f t="shared" si="2"/>
        <v>2</v>
      </c>
      <c r="K51" s="68"/>
      <c r="L51" s="68">
        <f t="shared" si="3"/>
        <v>3</v>
      </c>
      <c r="M51" s="68"/>
      <c r="N51" s="68">
        <f t="shared" si="4"/>
        <v>3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4</v>
      </c>
      <c r="G53" s="68"/>
      <c r="H53" s="68">
        <f t="shared" si="1"/>
        <v>4</v>
      </c>
      <c r="I53" s="68"/>
      <c r="J53" s="68">
        <f t="shared" si="2"/>
        <v>4</v>
      </c>
      <c r="K53" s="68"/>
      <c r="L53" s="68">
        <f t="shared" si="3"/>
        <v>4</v>
      </c>
      <c r="M53" s="68"/>
      <c r="N53" s="68">
        <f t="shared" si="4"/>
        <v>4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Site 1</vt:lpstr>
      <vt:lpstr>Site 2</vt:lpstr>
      <vt:lpstr>Site 3</vt:lpstr>
      <vt:lpstr>'Site 1'!Print_Area</vt:lpstr>
      <vt:lpstr>'Site 2'!Print_Area</vt:lpstr>
      <vt:lpstr>'Site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</dc:creator>
  <cp:lastModifiedBy>Christine Ridley</cp:lastModifiedBy>
  <cp:lastPrinted>2011-03-29T14:34:50Z</cp:lastPrinted>
  <dcterms:created xsi:type="dcterms:W3CDTF">2005-01-29T16:46:17Z</dcterms:created>
  <dcterms:modified xsi:type="dcterms:W3CDTF">2026-05-13T16:35:31Z</dcterms:modified>
</cp:coreProperties>
</file>